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Dutoan CDC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<sst xmlns="http://schemas.openxmlformats.org/spreadsheetml/2006/main" count="68" uniqueCount="63">
  <si>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TT</t>
  </si>
  <si>
    <t>Nội dung</t>
  </si>
  <si>
    <t>Mã số</t>
  </si>
  <si>
    <t>Ghi chú</t>
  </si>
  <si>
    <t>I. PHẦN THU</t>
  </si>
  <si>
    <t>Đoàn phí công đoàn</t>
  </si>
  <si>
    <t>Kinh phí công đoàn</t>
  </si>
  <si>
    <t>- Chuyên môn hỗ trợ</t>
  </si>
  <si>
    <t xml:space="preserve">- Thu khác tại đơn vị </t>
  </si>
  <si>
    <t>Cộng thu</t>
  </si>
  <si>
    <t>Kinh phí cấp trên cấp</t>
  </si>
  <si>
    <t>Tổng cộng thu</t>
  </si>
  <si>
    <t>II. Phần chi</t>
  </si>
  <si>
    <t>Quản lý hành chính</t>
  </si>
  <si>
    <t>Chi hoạt động</t>
  </si>
  <si>
    <t>Trong đó: - Đào tạo cán bộ</t>
  </si>
  <si>
    <t>Cộng chi</t>
  </si>
  <si>
    <t>Kinh phí nộp cấp trên quản lý trực tiếp</t>
  </si>
  <si>
    <t>Tổng cộng chi</t>
  </si>
  <si>
    <t>III. Dự phòng</t>
  </si>
  <si>
    <t>Lương, phụ cấp và các khoản đóng theo
 lương</t>
  </si>
  <si>
    <t xml:space="preserve">                     Đơn vị : đồng</t>
  </si>
  <si>
    <t>Thu khác:</t>
  </si>
  <si>
    <t>Tích luỹ tài chính năm trước chuyển sang</t>
  </si>
  <si>
    <t xml:space="preserve"> </t>
  </si>
  <si>
    <t>A - CÁC CHỈ TIÊU CƠ BẢN</t>
  </si>
  <si>
    <t>người</t>
  </si>
  <si>
    <t>C- THUYẾT MINH:</t>
  </si>
  <si>
    <t>PHỤ TRÁCH KẾ TOÁN</t>
  </si>
  <si>
    <t>TM. BAN CHẤP HÀNH</t>
  </si>
  <si>
    <r>
      <t xml:space="preserve">MẪU B14-TLĐ
</t>
    </r>
    <r>
      <rPr>
        <sz val="10"/>
        <rFont val="Times New Roman"/>
        <family val="1"/>
      </rPr>
      <t xml:space="preserve">MSĐV:  </t>
    </r>
  </si>
  <si>
    <t>B - CÁC CHỈ TIÊU THU, CHI TÀI CHÍNH CÔNG ĐOÀN</t>
  </si>
  <si>
    <t xml:space="preserve">                  - Trợ cấp</t>
  </si>
  <si>
    <t xml:space="preserve">                  - Hỗ trợ du lịch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</si>
  <si>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</si>
  <si>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Cách lập dự toán</t>
  </si>
  <si>
    <t>Quỹ lương đóng KP CĐ</t>
  </si>
  <si>
    <t>Thu</t>
  </si>
  <si>
    <t>Chi</t>
  </si>
  <si>
    <t>Chi QLHC đã tiết giảm 10% chuyển sang mục 37</t>
  </si>
  <si>
    <t>Tiết giảm 10% chi QLHC</t>
  </si>
  <si>
    <t>Tiết giảm 10% chi HĐPT</t>
  </si>
  <si>
    <t>4.1</t>
  </si>
  <si>
    <t>4.2</t>
  </si>
  <si>
    <t>Nộp nguồn điều chỉnh giảm10% (HC+PT)</t>
  </si>
  <si>
    <t>Nộp 40% tổng số thu đoàn phí công đoàn</t>
  </si>
  <si>
    <t>Nộp cấp trên 40% ĐP</t>
  </si>
  <si>
    <t>Được chi</t>
  </si>
  <si>
    <t>Công đoàn  Viên chức  tỉnh Phú Thọ</t>
  </si>
  <si>
    <t>CĐCS: A</t>
  </si>
  <si>
    <r>
      <t>BÁO CÁO</t>
    </r>
    <r>
      <rPr>
        <b/>
        <sz val="14"/>
        <rFont val="Times New Roman"/>
        <family val="1"/>
      </rPr>
      <t xml:space="preserve">
DỰ TOÁN THU, CHI TÀI CHÍNH CÔNG ĐOÀN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Năm 2020</t>
    </r>
  </si>
  <si>
    <t>Ước thực 
hiện 
năm 2019</t>
  </si>
  <si>
    <t>Dự toán
năm 2020</t>
  </si>
  <si>
    <t xml:space="preserve"> - Số lao động tính quỹ lương đóng KPCĐ: 34</t>
  </si>
  <si>
    <t xml:space="preserve"> - Số đoàn viên: 34</t>
  </si>
  <si>
    <t xml:space="preserve"> - Quỹ lương đóng KPCĐ: 2,030,000,000đồng</t>
  </si>
  <si>
    <t xml:space="preserve"> - Quỹ lương đóng ĐPCĐ: 2,030,000,000đồng</t>
  </si>
  <si>
    <t>Ngày      tháng 10 năm 2019</t>
  </si>
  <si>
    <t>Tổng thu là 48.720.000đ nhưng phải trừ đi 8,120,000đ (Nộp 40% đoàn phí ) đưa xuống mục 37 )</t>
  </si>
  <si>
    <t>( Đã mặc định sẵn công thức, chỉ cần nhập quỹ lương vào ô này, các ô khác sẽ tự nhảy công thức)</t>
  </si>
  <si>
    <t>Chi quản lý hành chính</t>
  </si>
  <si>
    <t>Chi hoạt động phong trào</t>
  </si>
  <si>
    <t>Nộp điều chỉnh giảm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</si>
</sst>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.0"/>
    <numFmt numFmtId="176" formatCode="#,##0.000"/>
    <numFmt numFmtId="177" formatCode="###\ ###\ ###\ ###\ ###"/>
  </numFmts>
  <fonts count="54"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12.5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72" fontId="1" fillId="0" borderId="0" xfId="42" applyNumberFormat="1" applyFont="1" applyAlignment="1">
      <alignment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177" fontId="10" fillId="0" borderId="13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D16">
      <selection activeCell="J25" sqref="J25"/>
    </sheetView>
  </sheetViews>
  <sheetFormatPr defaultColWidth="8.72265625" defaultRowHeight="18"/>
  <cols>
    <col min="1" max="1" width="2.90625" style="2" customWidth="1"/>
    <col min="2" max="2" width="30.6328125" style="2" customWidth="1"/>
    <col min="3" max="3" width="5.90625" style="2" customWidth="1"/>
    <col min="4" max="4" width="8.6328125" style="2" customWidth="1"/>
    <col min="5" max="5" width="10.99609375" style="2" customWidth="1"/>
    <col min="6" max="6" width="9.54296875" style="2" customWidth="1"/>
    <col min="7" max="7" width="2.54296875" style="2" customWidth="1"/>
    <col min="8" max="8" width="23.2734375" style="2" customWidth="1"/>
    <col min="9" max="9" width="11.18359375" style="29" customWidth="1"/>
    <col min="10" max="10" width="9.18359375" style="2" bestFit="1" customWidth="1"/>
    <col min="11" max="11" width="8.99609375" style="2" bestFit="1" customWidth="1"/>
    <col min="12" max="16384" width="8.72265625" style="2" customWidth="1"/>
  </cols>
  <sheetData>
    <row r="1" spans="5:6" ht="30.75" customHeight="1">
      <c r="E1" s="34"/>
      <c r="F1" s="34" t="s">
        <v>30</v>
      </c>
    </row>
    <row r="2" spans="1:7" ht="20.25" customHeight="1">
      <c r="A2" s="61" t="s">
        <v>48</v>
      </c>
      <c r="B2" s="61"/>
      <c r="C2" s="61"/>
      <c r="D2" s="61"/>
      <c r="E2" s="61"/>
      <c r="F2" s="61"/>
      <c r="G2" s="4"/>
    </row>
    <row r="3" spans="1:7" ht="18" customHeight="1">
      <c r="A3" s="61" t="s">
        <v>49</v>
      </c>
      <c r="B3" s="61"/>
      <c r="C3" s="61"/>
      <c r="D3" s="61"/>
      <c r="E3" s="61"/>
      <c r="F3" s="61"/>
      <c r="G3" s="6"/>
    </row>
    <row r="4" spans="1:7" ht="57" customHeight="1">
      <c r="A4" s="59" t="s">
        <v>50</v>
      </c>
      <c r="B4" s="59"/>
      <c r="C4" s="59"/>
      <c r="D4" s="59"/>
      <c r="E4" s="59"/>
      <c r="F4" s="59"/>
      <c r="G4" s="5"/>
    </row>
    <row r="5" spans="1:9" s="3" customFormat="1" ht="18.75" customHeight="1">
      <c r="A5" s="62" t="s">
        <v>25</v>
      </c>
      <c r="B5" s="62"/>
      <c r="C5" s="62"/>
      <c r="D5" s="62"/>
      <c r="E5" s="62"/>
      <c r="F5" s="62"/>
      <c r="I5" s="30"/>
    </row>
    <row r="6" spans="1:6" ht="18" customHeight="1">
      <c r="A6" s="60" t="s">
        <v>53</v>
      </c>
      <c r="B6" s="60"/>
      <c r="C6" s="6" t="s">
        <v>26</v>
      </c>
      <c r="D6" s="65" t="s">
        <v>55</v>
      </c>
      <c r="E6" s="65"/>
      <c r="F6" s="65"/>
    </row>
    <row r="7" spans="1:6" ht="18" customHeight="1">
      <c r="A7" s="60" t="s">
        <v>54</v>
      </c>
      <c r="B7" s="60"/>
      <c r="C7" s="6" t="s">
        <v>26</v>
      </c>
      <c r="D7" s="66" t="s">
        <v>56</v>
      </c>
      <c r="E7" s="66"/>
      <c r="F7" s="66"/>
    </row>
    <row r="8" spans="1:8" ht="16.5">
      <c r="A8" s="67" t="s">
        <v>31</v>
      </c>
      <c r="B8" s="67"/>
      <c r="C8" s="67"/>
      <c r="D8" s="67"/>
      <c r="E8" s="21"/>
      <c r="F8" s="22"/>
      <c r="H8" s="38"/>
    </row>
    <row r="9" spans="5:9" ht="18" customHeight="1">
      <c r="E9" s="68" t="s">
        <v>21</v>
      </c>
      <c r="F9" s="68"/>
      <c r="H9" s="70" t="s">
        <v>35</v>
      </c>
      <c r="I9" s="70"/>
    </row>
    <row r="10" spans="1:12" s="1" customFormat="1" ht="49.5">
      <c r="A10" s="7" t="s">
        <v>0</v>
      </c>
      <c r="B10" s="7" t="s">
        <v>1</v>
      </c>
      <c r="C10" s="7" t="s">
        <v>2</v>
      </c>
      <c r="D10" s="8" t="s">
        <v>51</v>
      </c>
      <c r="E10" s="8" t="s">
        <v>52</v>
      </c>
      <c r="F10" s="7" t="s">
        <v>3</v>
      </c>
      <c r="H10" s="41" t="s">
        <v>37</v>
      </c>
      <c r="I10" s="48"/>
      <c r="J10" s="40"/>
      <c r="K10" s="40"/>
      <c r="L10" s="40"/>
    </row>
    <row r="11" spans="1:16" ht="37.5" customHeight="1">
      <c r="A11" s="64" t="s">
        <v>4</v>
      </c>
      <c r="B11" s="64"/>
      <c r="C11" s="9"/>
      <c r="D11" s="10"/>
      <c r="E11" s="18"/>
      <c r="F11" s="10"/>
      <c r="H11" s="49" t="s">
        <v>36</v>
      </c>
      <c r="I11" s="50">
        <v>2030000000</v>
      </c>
      <c r="J11" s="58" t="s">
        <v>59</v>
      </c>
      <c r="K11" s="58"/>
      <c r="L11" s="58"/>
      <c r="M11" s="58"/>
      <c r="N11" s="44"/>
      <c r="O11" s="44"/>
      <c r="P11" s="44"/>
    </row>
    <row r="12" spans="1:12" ht="18" customHeight="1">
      <c r="A12" s="9">
        <v>1</v>
      </c>
      <c r="B12" s="10" t="s">
        <v>5</v>
      </c>
      <c r="C12" s="9">
        <v>23</v>
      </c>
      <c r="D12" s="10"/>
      <c r="E12" s="18">
        <f>I12</f>
        <v>20300000</v>
      </c>
      <c r="F12" s="10"/>
      <c r="H12" s="41" t="s">
        <v>5</v>
      </c>
      <c r="I12" s="51">
        <f>I11*1%</f>
        <v>20300000</v>
      </c>
      <c r="J12" s="39"/>
      <c r="K12" s="39"/>
      <c r="L12" s="39"/>
    </row>
    <row r="13" spans="1:12" ht="18" customHeight="1">
      <c r="A13" s="9">
        <v>2</v>
      </c>
      <c r="B13" s="10" t="s">
        <v>6</v>
      </c>
      <c r="C13" s="9">
        <v>22</v>
      </c>
      <c r="D13" s="10"/>
      <c r="E13" s="18"/>
      <c r="F13" s="10"/>
      <c r="H13" s="52" t="s">
        <v>6</v>
      </c>
      <c r="I13" s="53">
        <f>I11*2%</f>
        <v>40600000</v>
      </c>
      <c r="J13" s="39"/>
      <c r="K13" s="39"/>
      <c r="L13" s="39"/>
    </row>
    <row r="14" spans="1:12" ht="18" customHeight="1">
      <c r="A14" s="9">
        <v>3</v>
      </c>
      <c r="B14" s="10" t="s">
        <v>22</v>
      </c>
      <c r="C14" s="9">
        <v>24</v>
      </c>
      <c r="D14" s="10"/>
      <c r="E14" s="18">
        <f>E15+E16</f>
        <v>0</v>
      </c>
      <c r="F14" s="10"/>
      <c r="H14" s="54" t="s">
        <v>46</v>
      </c>
      <c r="I14" s="55">
        <f>I12*40%</f>
        <v>8120000</v>
      </c>
      <c r="J14" s="39"/>
      <c r="K14" s="39"/>
      <c r="L14" s="39"/>
    </row>
    <row r="15" spans="1:12" ht="18" customHeight="1">
      <c r="A15" s="9"/>
      <c r="B15" s="11" t="s">
        <v>7</v>
      </c>
      <c r="C15" s="12">
        <v>24.01</v>
      </c>
      <c r="D15" s="10"/>
      <c r="E15" s="18"/>
      <c r="F15" s="10"/>
      <c r="H15" s="52"/>
      <c r="I15" s="53"/>
      <c r="J15" s="39"/>
      <c r="K15" s="39"/>
      <c r="L15" s="39"/>
    </row>
    <row r="16" spans="1:12" ht="18" customHeight="1">
      <c r="A16" s="9"/>
      <c r="B16" s="11" t="s">
        <v>8</v>
      </c>
      <c r="C16" s="12">
        <v>24.02</v>
      </c>
      <c r="D16" s="10"/>
      <c r="E16" s="18"/>
      <c r="F16" s="10"/>
      <c r="H16" s="41" t="s">
        <v>10</v>
      </c>
      <c r="I16" s="51">
        <f>I13*70%</f>
        <v>28420000</v>
      </c>
      <c r="J16" s="39"/>
      <c r="K16" s="39"/>
      <c r="L16" s="39"/>
    </row>
    <row r="17" spans="1:16" ht="33.75" customHeight="1">
      <c r="A17" s="9"/>
      <c r="B17" s="11"/>
      <c r="C17" s="12"/>
      <c r="D17" s="10"/>
      <c r="E17" s="18"/>
      <c r="F17" s="10"/>
      <c r="H17" s="41" t="s">
        <v>47</v>
      </c>
      <c r="I17" s="51">
        <f>E21-I14</f>
        <v>40600000</v>
      </c>
      <c r="J17" s="57" t="s">
        <v>58</v>
      </c>
      <c r="K17" s="57"/>
      <c r="L17" s="57"/>
      <c r="M17" s="57"/>
      <c r="N17" s="45"/>
      <c r="O17" s="45"/>
      <c r="P17" s="45"/>
    </row>
    <row r="18" spans="1:16" ht="18" customHeight="1">
      <c r="A18" s="9"/>
      <c r="B18" s="13" t="s">
        <v>9</v>
      </c>
      <c r="C18" s="9"/>
      <c r="D18" s="10"/>
      <c r="E18" s="20">
        <f>E12+E13+E14</f>
        <v>20300000</v>
      </c>
      <c r="F18" s="10"/>
      <c r="H18" s="41" t="s">
        <v>38</v>
      </c>
      <c r="I18" s="53"/>
      <c r="J18" s="45"/>
      <c r="K18" s="45"/>
      <c r="L18" s="45"/>
      <c r="M18" s="46"/>
      <c r="N18" s="46"/>
      <c r="O18" s="46"/>
      <c r="P18" s="46"/>
    </row>
    <row r="19" spans="1:12" ht="18" customHeight="1">
      <c r="A19" s="9">
        <v>4</v>
      </c>
      <c r="B19" s="10" t="s">
        <v>10</v>
      </c>
      <c r="C19" s="9">
        <v>25</v>
      </c>
      <c r="D19" s="36"/>
      <c r="E19" s="18">
        <f>I16</f>
        <v>28420000</v>
      </c>
      <c r="F19" s="10"/>
      <c r="H19" s="52" t="s">
        <v>60</v>
      </c>
      <c r="I19" s="53">
        <f>I17*10%</f>
        <v>4060000</v>
      </c>
      <c r="J19" s="39"/>
      <c r="K19" s="39"/>
      <c r="L19" s="39"/>
    </row>
    <row r="20" spans="1:12" ht="27" customHeight="1">
      <c r="A20" s="9">
        <v>5</v>
      </c>
      <c r="B20" s="10" t="s">
        <v>23</v>
      </c>
      <c r="C20" s="9">
        <v>26</v>
      </c>
      <c r="D20" s="10"/>
      <c r="E20" s="18">
        <v>0</v>
      </c>
      <c r="F20" s="10"/>
      <c r="H20" s="56" t="s">
        <v>40</v>
      </c>
      <c r="I20" s="53">
        <f>I19*10%</f>
        <v>406000</v>
      </c>
      <c r="J20" s="39"/>
      <c r="K20" s="39"/>
      <c r="L20" s="39"/>
    </row>
    <row r="21" spans="1:12" ht="34.5" customHeight="1">
      <c r="A21" s="63" t="s">
        <v>11</v>
      </c>
      <c r="B21" s="63"/>
      <c r="C21" s="9"/>
      <c r="D21" s="37"/>
      <c r="E21" s="20">
        <f>E18+E19</f>
        <v>48720000</v>
      </c>
      <c r="F21" s="10"/>
      <c r="H21" s="56" t="s">
        <v>39</v>
      </c>
      <c r="I21" s="51">
        <f>I19-I20</f>
        <v>3654000</v>
      </c>
      <c r="J21" s="39"/>
      <c r="K21" s="39"/>
      <c r="L21" s="39"/>
    </row>
    <row r="22" spans="1:12" ht="18" customHeight="1">
      <c r="A22" s="64" t="s">
        <v>12</v>
      </c>
      <c r="B22" s="64"/>
      <c r="C22" s="9"/>
      <c r="D22" s="10"/>
      <c r="E22" s="18"/>
      <c r="F22" s="10"/>
      <c r="H22" s="52"/>
      <c r="I22" s="53"/>
      <c r="J22" s="39"/>
      <c r="K22" s="39"/>
      <c r="L22" s="39"/>
    </row>
    <row r="23" spans="1:13" ht="29.25" customHeight="1">
      <c r="A23" s="14">
        <v>1</v>
      </c>
      <c r="B23" s="15" t="s">
        <v>20</v>
      </c>
      <c r="C23" s="14">
        <v>27</v>
      </c>
      <c r="D23" s="10"/>
      <c r="E23" s="18">
        <f>I17*30%</f>
        <v>12180000</v>
      </c>
      <c r="F23" s="10"/>
      <c r="H23" s="52" t="s">
        <v>61</v>
      </c>
      <c r="I23" s="53">
        <f>I17*60%</f>
        <v>24360000</v>
      </c>
      <c r="M23" s="2" t="s">
        <v>34</v>
      </c>
    </row>
    <row r="24" spans="1:9" ht="18" customHeight="1">
      <c r="A24" s="9">
        <v>2</v>
      </c>
      <c r="B24" s="10" t="s">
        <v>13</v>
      </c>
      <c r="C24" s="9">
        <v>29</v>
      </c>
      <c r="D24" s="10"/>
      <c r="E24" s="18">
        <f>I21</f>
        <v>3654000</v>
      </c>
      <c r="F24" s="10"/>
      <c r="H24" s="56" t="s">
        <v>41</v>
      </c>
      <c r="I24" s="53">
        <f>I23*10%</f>
        <v>2436000</v>
      </c>
    </row>
    <row r="25" spans="1:9" ht="32.25" customHeight="1">
      <c r="A25" s="9">
        <v>3</v>
      </c>
      <c r="B25" s="10" t="s">
        <v>14</v>
      </c>
      <c r="C25" s="9">
        <v>31</v>
      </c>
      <c r="D25" s="10"/>
      <c r="E25" s="18">
        <f>I25</f>
        <v>21924000</v>
      </c>
      <c r="F25" s="10"/>
      <c r="H25" s="47" t="s">
        <v>39</v>
      </c>
      <c r="I25" s="51">
        <f>I23-I24</f>
        <v>21924000</v>
      </c>
    </row>
    <row r="26" spans="1:9" ht="18" customHeight="1">
      <c r="A26" s="72"/>
      <c r="B26" s="10" t="s">
        <v>15</v>
      </c>
      <c r="C26" s="12">
        <v>31.01</v>
      </c>
      <c r="D26" s="10"/>
      <c r="E26" s="18"/>
      <c r="F26" s="10"/>
      <c r="H26" s="52" t="s">
        <v>62</v>
      </c>
      <c r="I26" s="53">
        <f>I20+I24</f>
        <v>2842000</v>
      </c>
    </row>
    <row r="27" spans="1:10" ht="18" customHeight="1">
      <c r="A27" s="72"/>
      <c r="B27" s="11" t="s">
        <v>32</v>
      </c>
      <c r="C27" s="12">
        <v>31.02</v>
      </c>
      <c r="D27" s="10"/>
      <c r="E27" s="18"/>
      <c r="F27" s="10"/>
      <c r="J27" s="29"/>
    </row>
    <row r="28" spans="1:6" ht="18" customHeight="1">
      <c r="A28" s="72"/>
      <c r="B28" s="11" t="s">
        <v>33</v>
      </c>
      <c r="C28" s="12">
        <v>31.03</v>
      </c>
      <c r="D28" s="10"/>
      <c r="E28" s="18">
        <f>E25*10%</f>
        <v>2192400</v>
      </c>
      <c r="F28" s="10"/>
    </row>
    <row r="29" spans="1:6" ht="18" customHeight="1">
      <c r="A29" s="9"/>
      <c r="B29" s="13" t="s">
        <v>16</v>
      </c>
      <c r="C29" s="9"/>
      <c r="D29" s="10"/>
      <c r="E29" s="20">
        <f>E25+E24+E23</f>
        <v>37758000</v>
      </c>
      <c r="F29" s="10"/>
    </row>
    <row r="30" spans="1:6" ht="18" customHeight="1">
      <c r="A30" s="9">
        <v>4</v>
      </c>
      <c r="B30" s="10" t="s">
        <v>17</v>
      </c>
      <c r="C30" s="9">
        <v>37</v>
      </c>
      <c r="D30" s="10"/>
      <c r="E30" s="20">
        <f>E31+E32</f>
        <v>10962000</v>
      </c>
      <c r="F30" s="10"/>
    </row>
    <row r="31" spans="1:9" s="23" customFormat="1" ht="18" customHeight="1">
      <c r="A31" s="12" t="s">
        <v>42</v>
      </c>
      <c r="B31" s="42" t="s">
        <v>44</v>
      </c>
      <c r="C31" s="12"/>
      <c r="D31" s="42"/>
      <c r="E31" s="43">
        <f>I20+I24</f>
        <v>2842000</v>
      </c>
      <c r="F31" s="42"/>
      <c r="I31" s="31"/>
    </row>
    <row r="32" spans="1:9" s="23" customFormat="1" ht="18" customHeight="1">
      <c r="A32" s="12" t="s">
        <v>43</v>
      </c>
      <c r="B32" s="42" t="s">
        <v>45</v>
      </c>
      <c r="C32" s="12"/>
      <c r="D32" s="42"/>
      <c r="E32" s="43">
        <f>I14</f>
        <v>8120000</v>
      </c>
      <c r="F32" s="42"/>
      <c r="I32" s="31"/>
    </row>
    <row r="33" spans="1:6" ht="18" customHeight="1">
      <c r="A33" s="10"/>
      <c r="B33" s="13" t="s">
        <v>18</v>
      </c>
      <c r="C33" s="9"/>
      <c r="D33" s="10"/>
      <c r="E33" s="20">
        <f>E29+E30</f>
        <v>48720000</v>
      </c>
      <c r="F33" s="10"/>
    </row>
    <row r="34" spans="1:6" ht="18" customHeight="1">
      <c r="A34" s="74" t="s">
        <v>19</v>
      </c>
      <c r="B34" s="74"/>
      <c r="C34" s="16">
        <v>48</v>
      </c>
      <c r="D34" s="17"/>
      <c r="E34" s="19"/>
      <c r="F34" s="17"/>
    </row>
    <row r="35" ht="6.75" customHeight="1"/>
    <row r="36" spans="1:6" ht="18" customHeight="1">
      <c r="A36" s="62" t="s">
        <v>27</v>
      </c>
      <c r="B36" s="62"/>
      <c r="C36" s="62"/>
      <c r="D36" s="62"/>
      <c r="E36" s="62"/>
      <c r="F36" s="62"/>
    </row>
    <row r="37" spans="1:6" ht="20.25" customHeight="1">
      <c r="A37" s="32"/>
      <c r="B37" s="32"/>
      <c r="C37" s="32"/>
      <c r="D37" s="75" t="s">
        <v>57</v>
      </c>
      <c r="E37" s="75"/>
      <c r="F37" s="75"/>
    </row>
    <row r="38" spans="1:9" s="23" customFormat="1" ht="18" customHeight="1">
      <c r="A38" s="28"/>
      <c r="B38" s="33" t="s">
        <v>28</v>
      </c>
      <c r="C38" s="28"/>
      <c r="D38" s="73" t="s">
        <v>29</v>
      </c>
      <c r="E38" s="73"/>
      <c r="F38" s="73"/>
      <c r="I38" s="31"/>
    </row>
    <row r="39" spans="2:6" ht="18" customHeight="1">
      <c r="B39" s="25"/>
      <c r="D39" s="71"/>
      <c r="E39" s="71"/>
      <c r="F39" s="71"/>
    </row>
    <row r="40" spans="2:6" ht="18" customHeight="1">
      <c r="B40" s="25"/>
      <c r="D40" s="25"/>
      <c r="E40" s="25"/>
      <c r="F40" s="25"/>
    </row>
    <row r="41" ht="18" customHeight="1">
      <c r="B41" s="3"/>
    </row>
    <row r="42" spans="1:6" ht="18" customHeight="1">
      <c r="A42" s="69"/>
      <c r="B42" s="69"/>
      <c r="C42" s="69"/>
      <c r="D42" s="69"/>
      <c r="E42" s="69"/>
      <c r="F42" s="69"/>
    </row>
    <row r="43" ht="18" customHeight="1"/>
    <row r="44" spans="1:10" s="3" customFormat="1" ht="18" customHeight="1">
      <c r="A44" s="4"/>
      <c r="B44" s="35"/>
      <c r="C44" s="4"/>
      <c r="D44" s="61"/>
      <c r="E44" s="61"/>
      <c r="F44" s="61"/>
      <c r="I44" s="30"/>
      <c r="J44" s="27"/>
    </row>
    <row r="45" spans="1:10" s="3" customFormat="1" ht="18" customHeight="1">
      <c r="A45" s="24"/>
      <c r="B45" s="24"/>
      <c r="C45" s="24"/>
      <c r="D45" s="24"/>
      <c r="E45" s="24"/>
      <c r="F45" s="24"/>
      <c r="I45" s="30"/>
      <c r="J45" s="27"/>
    </row>
    <row r="46" spans="1:10" s="3" customFormat="1" ht="18" customHeight="1">
      <c r="A46" s="24"/>
      <c r="B46" s="24"/>
      <c r="C46" s="24"/>
      <c r="D46" s="24"/>
      <c r="E46" s="24"/>
      <c r="F46" s="24"/>
      <c r="I46" s="30"/>
      <c r="J46" s="27"/>
    </row>
    <row r="47" spans="3:4" s="3" customFormat="1" ht="13.5" customHeight="1">
      <c r="C47" s="30"/>
      <c r="D47" s="27"/>
    </row>
    <row r="48" spans="3:9" ht="20.25" customHeight="1">
      <c r="C48" s="30"/>
      <c r="D48" s="27"/>
      <c r="I48" s="2"/>
    </row>
    <row r="49" spans="2:9" ht="18" customHeight="1">
      <c r="B49" s="2" t="s">
        <v>24</v>
      </c>
      <c r="C49" s="29"/>
      <c r="D49" s="27"/>
      <c r="I49" s="2"/>
    </row>
    <row r="50" spans="3:9" ht="19.5" customHeight="1">
      <c r="C50" s="29"/>
      <c r="D50" s="26"/>
      <c r="I50" s="2"/>
    </row>
    <row r="51" spans="3:9" ht="15" customHeight="1">
      <c r="C51" s="29"/>
      <c r="I51" s="2"/>
    </row>
    <row r="52" spans="3:9" ht="57" customHeight="1">
      <c r="C52" s="29"/>
      <c r="I52" s="2"/>
    </row>
    <row r="53" spans="3:9" ht="18.75" customHeight="1">
      <c r="C53" s="29"/>
      <c r="I53" s="2"/>
    </row>
    <row r="54" spans="3:9" ht="18" customHeight="1">
      <c r="C54" s="29"/>
      <c r="I54" s="2"/>
    </row>
    <row r="55" spans="3:9" ht="18" customHeight="1">
      <c r="C55" s="29"/>
      <c r="I55" s="2"/>
    </row>
    <row r="56" spans="3:9" ht="16.5">
      <c r="C56" s="29"/>
      <c r="I56" s="2"/>
    </row>
    <row r="57" spans="3:9" ht="17.25" customHeight="1">
      <c r="C57" s="29"/>
      <c r="I57" s="2"/>
    </row>
    <row r="58" spans="3:9" ht="16.5">
      <c r="C58" s="29"/>
      <c r="I58" s="2"/>
    </row>
    <row r="59" spans="3:9" ht="18" customHeight="1">
      <c r="C59" s="29"/>
      <c r="I59" s="2"/>
    </row>
    <row r="60" spans="3:9" ht="18" customHeight="1">
      <c r="C60" s="29"/>
      <c r="I60" s="2"/>
    </row>
    <row r="61" spans="3:9" ht="18" customHeight="1">
      <c r="C61" s="29"/>
      <c r="D61" s="26"/>
      <c r="I61" s="2"/>
    </row>
    <row r="62" spans="3:9" ht="18" customHeight="1">
      <c r="C62" s="29"/>
      <c r="D62" s="26"/>
      <c r="I62" s="2"/>
    </row>
    <row r="63" spans="3:9" ht="18" customHeight="1">
      <c r="C63" s="29"/>
      <c r="D63" s="26"/>
      <c r="I63" s="2"/>
    </row>
    <row r="64" spans="3:9" ht="18" customHeight="1">
      <c r="C64" s="29"/>
      <c r="D64" s="26"/>
      <c r="I64" s="2"/>
    </row>
    <row r="65" spans="3:9" ht="18" customHeight="1">
      <c r="C65" s="29"/>
      <c r="D65" s="26"/>
      <c r="I65" s="2"/>
    </row>
    <row r="66" spans="3:9" ht="18" customHeight="1">
      <c r="C66" s="29"/>
      <c r="I66" s="2"/>
    </row>
    <row r="67" spans="3:9" ht="18" customHeight="1">
      <c r="C67" s="29"/>
      <c r="D67" s="26"/>
      <c r="I67" s="2"/>
    </row>
    <row r="68" spans="3:9" ht="18" customHeight="1">
      <c r="C68" s="29"/>
      <c r="I68" s="2"/>
    </row>
    <row r="69" spans="3:9" ht="18" customHeight="1">
      <c r="C69" s="29"/>
      <c r="I69" s="2"/>
    </row>
    <row r="70" spans="3:9" ht="33" customHeight="1">
      <c r="C70" s="29"/>
      <c r="I70" s="2"/>
    </row>
    <row r="71" spans="3:9" ht="18" customHeight="1">
      <c r="C71" s="29"/>
      <c r="I71" s="2"/>
    </row>
    <row r="72" spans="3:9" ht="18" customHeight="1">
      <c r="C72" s="29"/>
      <c r="I72" s="2"/>
    </row>
    <row r="73" spans="3:9" ht="18" customHeight="1">
      <c r="C73" s="29"/>
      <c r="I73" s="2"/>
    </row>
    <row r="74" spans="3:9" ht="18" customHeight="1">
      <c r="C74" s="29"/>
      <c r="I74" s="2"/>
    </row>
    <row r="75" spans="3:9" ht="18" customHeight="1">
      <c r="C75" s="29"/>
      <c r="I75" s="2"/>
    </row>
    <row r="76" spans="3:9" ht="18" customHeight="1">
      <c r="C76" s="29"/>
      <c r="I76" s="2"/>
    </row>
    <row r="77" spans="3:9" ht="18" customHeight="1">
      <c r="C77" s="29"/>
      <c r="I77" s="2"/>
    </row>
    <row r="78" spans="3:9" ht="18" customHeight="1">
      <c r="C78" s="29"/>
      <c r="I78" s="2"/>
    </row>
    <row r="79" spans="3:9" ht="18" customHeight="1">
      <c r="C79" s="29"/>
      <c r="I79" s="2"/>
    </row>
    <row r="80" spans="3:9" ht="18" customHeight="1">
      <c r="C80" s="29"/>
      <c r="I80" s="2"/>
    </row>
    <row r="81" spans="3:9" ht="18" customHeight="1">
      <c r="C81" s="29"/>
      <c r="I81" s="2"/>
    </row>
    <row r="82" spans="3:9" ht="18" customHeight="1">
      <c r="C82" s="29"/>
      <c r="I82" s="2"/>
    </row>
    <row r="83" spans="3:9" ht="18" customHeight="1">
      <c r="C83" s="29"/>
      <c r="I83" s="2"/>
    </row>
    <row r="84" spans="3:9" ht="18" customHeight="1">
      <c r="C84" s="29"/>
      <c r="I84" s="2"/>
    </row>
    <row r="85" spans="3:9" ht="18" customHeight="1">
      <c r="C85" s="29"/>
      <c r="I85" s="2"/>
    </row>
    <row r="86" spans="3:9" ht="18" customHeight="1">
      <c r="C86" s="29"/>
      <c r="I86" s="2"/>
    </row>
    <row r="87" s="3" customFormat="1" ht="18" customHeight="1">
      <c r="C87" s="30"/>
    </row>
    <row r="88" spans="3:9" ht="16.5">
      <c r="C88" s="29"/>
      <c r="I88" s="2"/>
    </row>
    <row r="89" spans="3:9" ht="16.5">
      <c r="C89" s="29"/>
      <c r="I89" s="2"/>
    </row>
    <row r="90" spans="3:9" ht="16.5">
      <c r="C90" s="29"/>
      <c r="I90" s="2"/>
    </row>
    <row r="91" spans="3:9" ht="16.5">
      <c r="C91" s="29"/>
      <c r="I91" s="2"/>
    </row>
    <row r="92" spans="3:9" ht="16.5">
      <c r="C92" s="29"/>
      <c r="I92" s="2"/>
    </row>
    <row r="93" spans="3:9" ht="16.5">
      <c r="C93" s="29"/>
      <c r="I93" s="2"/>
    </row>
    <row r="94" spans="3:9" ht="16.5">
      <c r="C94" s="29"/>
      <c r="I94" s="2"/>
    </row>
  </sheetData>
  <sheetProtection/>
  <mergeCells count="26">
    <mergeCell ref="A42:F42"/>
    <mergeCell ref="H9:I9"/>
    <mergeCell ref="D44:F44"/>
    <mergeCell ref="D39:F39"/>
    <mergeCell ref="A26:A28"/>
    <mergeCell ref="D38:F38"/>
    <mergeCell ref="A22:B22"/>
    <mergeCell ref="A34:B34"/>
    <mergeCell ref="D37:F37"/>
    <mergeCell ref="A36:F36"/>
    <mergeCell ref="A21:B21"/>
    <mergeCell ref="A11:B11"/>
    <mergeCell ref="D6:F6"/>
    <mergeCell ref="D7:F7"/>
    <mergeCell ref="A8:D8"/>
    <mergeCell ref="E9:F9"/>
    <mergeCell ref="J17:M17"/>
    <mergeCell ref="J11:M11"/>
    <mergeCell ref="A4:F4"/>
    <mergeCell ref="A6:B6"/>
    <mergeCell ref="A7:B7"/>
    <mergeCell ref="A2:B2"/>
    <mergeCell ref="C2:F2"/>
    <mergeCell ref="A3:B3"/>
    <mergeCell ref="C3:F3"/>
    <mergeCell ref="A5:F5"/>
  </mergeCells>
  <printOptions/>
  <pageMargins left="0.03937007874015748" right="0.15748031496062992" top="0" bottom="0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CaoKhuong</cp:lastModifiedBy>
  <cp:lastPrinted>2019-11-01T07:17:27Z</cp:lastPrinted>
  <dcterms:created xsi:type="dcterms:W3CDTF">2014-09-23T12:08:40Z</dcterms:created>
  <dcterms:modified xsi:type="dcterms:W3CDTF">2019-11-04T08:25:20Z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ternateThumbnailUrl">
    <vt:lpwstr>, </vt:lpwstr>
  </property>
  <property fmtid="{D5CDD505-2E9C-101B-9397-08002B2CF9AE}" pid="3" name="VideoThumbnail">
    <vt:lpwstr/>
  </property>
  <property fmtid="{D5CDD505-2E9C-101B-9397-08002B2CF9AE}" pid="4" name="ImageCreateDate">
    <vt:lpwstr/>
  </property>
  <property fmtid="{D5CDD505-2E9C-101B-9397-08002B2CF9AE}" pid="5" name="GetImgForVideo">
    <vt:lpwstr/>
  </property>
  <property fmtid="{D5CDD505-2E9C-101B-9397-08002B2CF9AE}" pid="6" name="Description">
    <vt:lpwstr/>
  </property>
</Properties>
</file>